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3"/>
  <workbookPr defaultThemeVersion="166925"/>
  <mc:AlternateContent xmlns:mc="http://schemas.openxmlformats.org/markup-compatibility/2006">
    <mc:Choice Requires="x15">
      <x15ac:absPath xmlns:x15ac="http://schemas.microsoft.com/office/spreadsheetml/2010/11/ac" url="/Users/smiller/Documents/Scotts/Get Started/"/>
    </mc:Choice>
  </mc:AlternateContent>
  <xr:revisionPtr revIDLastSave="0" documentId="13_ncr:1_{4F0968AE-91B0-0547-AF38-1BD260D0A3D2}" xr6:coauthVersionLast="45" xr6:coauthVersionMax="45" xr10:uidLastSave="{00000000-0000-0000-0000-000000000000}"/>
  <bookViews>
    <workbookView xWindow="0" yWindow="460" windowWidth="25440" windowHeight="14420" xr2:uid="{58BAA2BA-80FD-8046-9B85-5F827DEFD61C}"/>
  </bookViews>
  <sheets>
    <sheet name="Main" sheetId="1" r:id="rId1"/>
    <sheet name="Tips"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20" i="1" l="1" a="1"/>
  <c r="I20" i="1" s="1"/>
  <c r="A20" i="1"/>
  <c r="E7" i="1" l="1" a="1"/>
  <c r="E7" i="1" s="1"/>
  <c r="C20" i="1" a="1"/>
  <c r="C20" i="1" s="1"/>
  <c r="E19" i="1"/>
  <c r="F19" i="1" s="1"/>
  <c r="G19" i="1" s="1"/>
  <c r="H19" i="1" s="1"/>
  <c r="H20" i="1" s="1" a="1"/>
  <c r="H20" i="1" s="1"/>
  <c r="D19" i="1"/>
  <c r="D20" i="1" s="1" a="1"/>
  <c r="D20" i="1" s="1"/>
  <c r="B20" i="1" a="1"/>
  <c r="B20" i="1" s="1"/>
  <c r="C12" i="1" a="1"/>
  <c r="C12" i="1" s="1"/>
  <c r="C8" i="1" a="1"/>
  <c r="C8" i="1" s="1"/>
  <c r="B8" i="1" a="1"/>
  <c r="B8" i="1" s="1"/>
  <c r="C7" i="1" a="1"/>
  <c r="C7" i="1" s="1"/>
  <c r="B7" i="1" a="1"/>
  <c r="B7" i="1" s="1"/>
  <c r="K86" i="1" a="1"/>
  <c r="K86" i="1" s="1"/>
  <c r="K85" i="1" a="1"/>
  <c r="K85" i="1" s="1"/>
  <c r="K84" i="1" a="1"/>
  <c r="K84" i="1" s="1"/>
  <c r="K83" i="1" a="1"/>
  <c r="K83" i="1" s="1"/>
  <c r="K82" i="1" a="1"/>
  <c r="K82" i="1" s="1"/>
  <c r="K81" i="1" a="1"/>
  <c r="K81" i="1" s="1"/>
  <c r="K80" i="1" a="1"/>
  <c r="K80" i="1" s="1"/>
  <c r="K79" i="1" a="1"/>
  <c r="K79" i="1" s="1"/>
  <c r="K78" i="1" a="1"/>
  <c r="K78" i="1" s="1"/>
  <c r="K77" i="1" a="1"/>
  <c r="K77" i="1" s="1"/>
  <c r="K76" i="1" a="1"/>
  <c r="K76" i="1" s="1"/>
  <c r="K75" i="1" a="1"/>
  <c r="K75" i="1" s="1"/>
  <c r="K74" i="1" a="1"/>
  <c r="K74" i="1" s="1"/>
  <c r="K73" i="1" a="1"/>
  <c r="K73" i="1" s="1"/>
  <c r="K72" i="1" a="1"/>
  <c r="K72" i="1" s="1"/>
  <c r="K71" i="1" a="1"/>
  <c r="K71" i="1" s="1"/>
  <c r="K70" i="1" a="1"/>
  <c r="K70" i="1" s="1"/>
  <c r="K69" i="1" a="1"/>
  <c r="K69" i="1" s="1"/>
  <c r="K68" i="1" a="1"/>
  <c r="K68" i="1" s="1"/>
  <c r="K67" i="1" a="1"/>
  <c r="K67" i="1" s="1"/>
  <c r="K66" i="1" a="1"/>
  <c r="K66" i="1" s="1"/>
  <c r="K65" i="1" a="1"/>
  <c r="K65" i="1" s="1"/>
  <c r="K64" i="1" a="1"/>
  <c r="K64" i="1" s="1"/>
  <c r="K63" i="1" a="1"/>
  <c r="K63" i="1" s="1"/>
  <c r="K62" i="1" a="1"/>
  <c r="K62" i="1" s="1"/>
  <c r="K61" i="1" a="1"/>
  <c r="K61" i="1" s="1"/>
  <c r="K60" i="1" a="1"/>
  <c r="K60" i="1" s="1"/>
  <c r="K59" i="1" a="1"/>
  <c r="K59" i="1" s="1"/>
  <c r="K58" i="1" a="1"/>
  <c r="K58" i="1" s="1"/>
  <c r="K57" i="1" a="1"/>
  <c r="K57" i="1" s="1"/>
  <c r="K56" i="1" a="1"/>
  <c r="K56" i="1" s="1"/>
  <c r="K55" i="1" a="1"/>
  <c r="K55" i="1" s="1"/>
  <c r="K54" i="1" a="1"/>
  <c r="K54" i="1" s="1"/>
  <c r="K53" i="1" a="1"/>
  <c r="K53" i="1" s="1"/>
  <c r="K52" i="1" a="1"/>
  <c r="K52" i="1" s="1"/>
  <c r="K51" i="1" a="1"/>
  <c r="K51" i="1" s="1"/>
  <c r="K50" i="1" a="1"/>
  <c r="K50" i="1" s="1"/>
  <c r="K49" i="1" a="1"/>
  <c r="K49" i="1" s="1"/>
  <c r="K48" i="1" a="1"/>
  <c r="K48" i="1" s="1"/>
  <c r="K47" i="1" a="1"/>
  <c r="K47" i="1" s="1"/>
  <c r="K46" i="1" a="1"/>
  <c r="K46" i="1" s="1"/>
  <c r="K45" i="1" a="1"/>
  <c r="K45" i="1" s="1"/>
  <c r="K44" i="1" a="1"/>
  <c r="K44" i="1" s="1"/>
  <c r="K43" i="1" a="1"/>
  <c r="K43" i="1" s="1"/>
  <c r="K42" i="1" a="1"/>
  <c r="K42" i="1" s="1"/>
  <c r="K41" i="1" a="1"/>
  <c r="K41" i="1" s="1"/>
  <c r="K40" i="1" a="1"/>
  <c r="K40" i="1" s="1"/>
  <c r="K39" i="1" a="1"/>
  <c r="K39" i="1" s="1"/>
  <c r="K38" i="1" a="1"/>
  <c r="K38" i="1" s="1"/>
  <c r="K37" i="1" a="1"/>
  <c r="K37" i="1" s="1"/>
  <c r="K36" i="1" a="1"/>
  <c r="K36" i="1" s="1"/>
  <c r="K35" i="1" a="1"/>
  <c r="K35" i="1" s="1"/>
  <c r="K34" i="1" a="1"/>
  <c r="K34" i="1" s="1"/>
  <c r="K33" i="1" a="1"/>
  <c r="K33" i="1" s="1"/>
  <c r="K32" i="1" a="1"/>
  <c r="K32" i="1" s="1"/>
  <c r="K31" i="1" a="1"/>
  <c r="K31" i="1" s="1"/>
  <c r="K30" i="1" a="1"/>
  <c r="K30" i="1" s="1"/>
  <c r="K29" i="1" a="1"/>
  <c r="K29" i="1" s="1"/>
  <c r="K28" i="1" a="1"/>
  <c r="K28" i="1" s="1"/>
  <c r="K27" i="1" a="1"/>
  <c r="K27" i="1" s="1"/>
  <c r="K26" i="1" a="1"/>
  <c r="K26" i="1" s="1"/>
  <c r="K25" i="1" a="1"/>
  <c r="K25" i="1" s="1"/>
  <c r="K24" i="1" a="1"/>
  <c r="K24" i="1" s="1"/>
  <c r="K23" i="1" a="1"/>
  <c r="K23" i="1" s="1"/>
  <c r="K22" i="1" a="1"/>
  <c r="K22" i="1" s="1"/>
  <c r="K21" i="1" a="1"/>
  <c r="K21" i="1" s="1"/>
  <c r="K20" i="1" a="1"/>
  <c r="K20" i="1" s="1"/>
  <c r="K19" i="1" a="1"/>
  <c r="K19" i="1" s="1"/>
  <c r="K18" i="1" a="1"/>
  <c r="K18" i="1" s="1"/>
  <c r="K17" i="1" a="1"/>
  <c r="K17" i="1" s="1"/>
  <c r="K16" i="1" a="1"/>
  <c r="K16" i="1" s="1"/>
  <c r="K15" i="1" a="1"/>
  <c r="K15" i="1" s="1"/>
  <c r="K14" i="1" a="1"/>
  <c r="K14" i="1" s="1"/>
  <c r="K13" i="1" a="1"/>
  <c r="K13" i="1" s="1"/>
  <c r="K12" i="1" a="1"/>
  <c r="K12" i="1" s="1"/>
  <c r="K11" i="1" a="1"/>
  <c r="K11" i="1" s="1"/>
  <c r="K10" i="1" a="1"/>
  <c r="K10" i="1" s="1"/>
  <c r="K9" i="1" a="1"/>
  <c r="K9" i="1" s="1"/>
  <c r="K8" i="1" a="1"/>
  <c r="K8" i="1" s="1"/>
  <c r="K7" i="1" a="1"/>
  <c r="K7" i="1" s="1"/>
  <c r="K6" i="1" a="1"/>
  <c r="K6" i="1" s="1"/>
  <c r="F20" i="1" l="1" a="1"/>
  <c r="F20" i="1" s="1"/>
  <c r="G20" i="1" a="1"/>
  <c r="G20" i="1" s="1"/>
  <c r="E20" i="1" a="1"/>
  <c r="E20" i="1" s="1"/>
  <c r="C9" i="1"/>
  <c r="C1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tc={12252B82-47CA-BB45-B365-3160F6B51506}</author>
    <author>tc={CB87B3C4-1D21-B843-AA5D-56B292BA2933}</author>
    <author>tc={B12BE9A7-CBD0-5643-851C-E85FE5A55C1A}</author>
    <author>tc={96DEA1FB-D869-A648-B2E9-9440AF7A925D}</author>
    <author>tc={73E09799-1767-4D40-8074-9C590443D889}</author>
    <author>tc={8BB2F94D-6BD8-504D-AE06-F31130DC678A}</author>
    <author>tc={4D5D8722-D93C-0543-8D83-ED017890CAB1}</author>
    <author>tc={D8FCF01E-B2E3-104D-A6DE-C46B066173E0}</author>
  </authors>
  <commentList>
    <comment ref="E4" authorId="0" shapeId="0" xr:uid="{12252B82-47CA-BB45-B365-3160F6B51506}">
      <text>
        <t xml:space="preserve">[Threaded comment]
Your version of Excel allows you to read this threaded comment; however, any edits to it will get removed if the file is opened in a newer version of Excel. Learn more: https://go.microsoft.com/fwlink/?linkid=870924
Comment:
    Insert your Tracking Code here
</t>
      </text>
    </comment>
    <comment ref="E5" authorId="1" shapeId="0" xr:uid="{CB87B3C4-1D21-B843-AA5D-56B292BA2933}">
      <text>
        <t>[Threaded comment]
Your version of Excel allows you to read this threaded comment; however, any edits to it will get removed if the file is opened in a newer version of Excel. Learn more: https://go.microsoft.com/fwlink/?linkid=870924
Comment:
    Insert your Tracking Option here</t>
      </text>
    </comment>
    <comment ref="C7" authorId="2" shapeId="0" xr:uid="{B12BE9A7-CBD0-5643-851C-E85FE5A55C1A}">
      <text>
        <t>[Threaded comment]
Your version of Excel allows you to read this threaded comment; however, any edits to it will get removed if the file is opened in a newer version of Excel. Learn more: https://go.microsoft.com/fwlink/?linkid=870924
Comment:
    When creating formulas, always use cell references (ex. D2), not actual values (ex. 01/01/2020).</t>
      </text>
    </comment>
    <comment ref="E7" authorId="3" shapeId="0" xr:uid="{96DEA1FB-D869-A648-B2E9-9440AF7A925D}">
      <text>
        <t>[Threaded comment]
Your version of Excel allows you to read this threaded comment; however, any edits to it will get removed if the file is opened in a newer version of Excel. Learn more: https://go.microsoft.com/fwlink/?linkid=870924
Comment:
    When using XTRACK, be sure to copy in your Tracking Codes / Options from Xero to insure they are spelled correctly.</t>
      </text>
    </comment>
    <comment ref="C12" authorId="4" shapeId="0" xr:uid="{73E09799-1767-4D40-8074-9C590443D889}">
      <text>
        <t xml:space="preserve">[Threaded comment]
Your version of Excel allows you to read this threaded comment; however, any edits to it will get removed if the file is opened in a newer version of Excel. Learn more: https://go.microsoft.com/fwlink/?linkid=870924
Comment:
    Use XRANGE to sum up a range of account codes. </t>
      </text>
    </comment>
    <comment ref="B19" authorId="5" shapeId="0" xr:uid="{8BB2F94D-6BD8-504D-AE06-F31130DC678A}">
      <text>
        <t>[Threaded comment]
Your version of Excel allows you to read this threaded comment; however, any edits to it will get removed if the file is opened in a newer version of Excel. Learn more: https://go.microsoft.com/fwlink/?linkid=870924
Comment:
    When working with Xero Bank type accounts, be sure you have an Account Code assinged in Xero.  This will be the reconciled Balance in Xero, NOT the balance from the bank statement.</t>
      </text>
    </comment>
    <comment ref="C20" authorId="6" shapeId="0" xr:uid="{4D5D8722-D93C-0543-8D83-ED017890CAB1}">
      <text>
        <t>[Threaded comment]
Your version of Excel allows you to read this threaded comment; however, any edits to it will get removed if the file is opened in a newer version of Excel. Learn more: https://go.microsoft.com/fwlink/?linkid=870924
Comment:
    When working with Balance Sheet accounts, be sure to use a StartDate = or older than the first transaction date in Xero.</t>
      </text>
    </comment>
    <comment ref="I20" authorId="7" shapeId="0" xr:uid="{D8FCF01E-B2E3-104D-A6DE-C46B066173E0}">
      <text>
        <t>[Threaded comment]
Your version of Excel allows you to read this threaded comment; however, any edits to it will get removed if the file is opened in a newer version of Excel. Learn more: https://go.microsoft.com/fwlink/?linkid=870924
Comment:
    When working with Balance Sheet accounts, be sure to use a StartDate = or older than the first transaction date in Xero.</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<sst xmlns="http://schemas.openxmlformats.org/spreadsheetml/2006/main" count="107" uniqueCount="89">
  <si>
    <t>Scott's OrgID</t>
  </si>
  <si>
    <t>Org Name</t>
  </si>
  <si>
    <t>Account Code</t>
  </si>
  <si>
    <t>Description</t>
  </si>
  <si>
    <t>Chart of Accounts</t>
  </si>
  <si>
    <t>YTD Balance</t>
  </si>
  <si>
    <t>Gross Profit</t>
  </si>
  <si>
    <t>Total Expenses</t>
  </si>
  <si>
    <t>Net Income</t>
  </si>
  <si>
    <t>Weekly Cash Balance</t>
  </si>
  <si>
    <t>Your oldest transaction date +&gt;</t>
  </si>
  <si>
    <t>Tracking</t>
  </si>
  <si>
    <t xml:space="preserve">Code </t>
  </si>
  <si>
    <t>Examples</t>
  </si>
  <si>
    <t>Tracking Option=&gt;</t>
  </si>
  <si>
    <t>Tracking Code=&gt;</t>
  </si>
  <si>
    <t>FILL</t>
  </si>
  <si>
    <t>Getting Started Tips</t>
  </si>
  <si>
    <t>Get started by Importing your COA (chart of accounts) from Xero</t>
  </si>
  <si>
    <t>ALWAYS use cell references in formulas.  =SCOTT.XGL(B1,C2,D3,D4)   NOT  =SCOTT.XGL(123678,200,01/01/2020,12/31/2020).  Excel can get confused with actual values entered.</t>
  </si>
  <si>
    <t>For functions using a Balance Sheet account, be sure the Beginning Date is at least as old as the first transaction date in your Xero system.  Balance sheet account balances are the sum total of all transactions from the beginning of time.</t>
  </si>
  <si>
    <t xml:space="preserve">Bank accounts.  Xero allows users to setup a bank accounts without assigning an account code.  To use the add-in, you must have a bank account code assigned.  </t>
  </si>
  <si>
    <t>Code</t>
  </si>
  <si>
    <t>090</t>
  </si>
  <si>
    <t>091</t>
  </si>
  <si>
    <t>200</t>
  </si>
  <si>
    <t>260</t>
  </si>
  <si>
    <t>270</t>
  </si>
  <si>
    <t>300</t>
  </si>
  <si>
    <t>310</t>
  </si>
  <si>
    <t>400</t>
  </si>
  <si>
    <t>404</t>
  </si>
  <si>
    <t>408</t>
  </si>
  <si>
    <t>412</t>
  </si>
  <si>
    <t>416</t>
  </si>
  <si>
    <t>420</t>
  </si>
  <si>
    <t>425</t>
  </si>
  <si>
    <t>429</t>
  </si>
  <si>
    <t>433</t>
  </si>
  <si>
    <t>437</t>
  </si>
  <si>
    <t>441</t>
  </si>
  <si>
    <t>445</t>
  </si>
  <si>
    <t>449</t>
  </si>
  <si>
    <t>453</t>
  </si>
  <si>
    <t>461</t>
  </si>
  <si>
    <t>469</t>
  </si>
  <si>
    <t>473</t>
  </si>
  <si>
    <t>477</t>
  </si>
  <si>
    <t>478</t>
  </si>
  <si>
    <t>479</t>
  </si>
  <si>
    <t>485</t>
  </si>
  <si>
    <t>489</t>
  </si>
  <si>
    <t>493</t>
  </si>
  <si>
    <t>494</t>
  </si>
  <si>
    <t>497</t>
  </si>
  <si>
    <t>498</t>
  </si>
  <si>
    <t>499</t>
  </si>
  <si>
    <t>505</t>
  </si>
  <si>
    <t>610</t>
  </si>
  <si>
    <t>620</t>
  </si>
  <si>
    <t>630</t>
  </si>
  <si>
    <t>710</t>
  </si>
  <si>
    <t>711</t>
  </si>
  <si>
    <t>720</t>
  </si>
  <si>
    <t>721</t>
  </si>
  <si>
    <t>800</t>
  </si>
  <si>
    <t>801</t>
  </si>
  <si>
    <t>803</t>
  </si>
  <si>
    <t>804</t>
  </si>
  <si>
    <t>805</t>
  </si>
  <si>
    <t>820</t>
  </si>
  <si>
    <t>825</t>
  </si>
  <si>
    <t>826</t>
  </si>
  <si>
    <t>830</t>
  </si>
  <si>
    <t>835</t>
  </si>
  <si>
    <t>840</t>
  </si>
  <si>
    <t>850</t>
  </si>
  <si>
    <t>855</t>
  </si>
  <si>
    <t>860</t>
  </si>
  <si>
    <t>877</t>
  </si>
  <si>
    <t>880</t>
  </si>
  <si>
    <t>881</t>
  </si>
  <si>
    <t>900</t>
  </si>
  <si>
    <t>960</t>
  </si>
  <si>
    <t>970</t>
  </si>
  <si>
    <t>Demo Company</t>
  </si>
  <si>
    <t>Region</t>
  </si>
  <si>
    <t>South</t>
  </si>
  <si>
    <t>Current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</si>
</sst>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yy;@"/>
  </numFmts>
  <fonts count="6" x14ac:knownFonts="1">
    <font>
      <sz val="12"/>
      <color theme="1"/>
      <name val="Calibri"/>
      <family val="2"/>
      <scheme val="minor"/>
    </font>
    <font>
      <sz val="12"/>
      <color rgb="FF000000"/>
      <name val="Calibri"/>
      <family val="2"/>
      <scheme val="minor"/>
    </font>
    <font>
      <b/>
      <sz val="16"/>
      <color theme="1"/>
      <name val="Calibri"/>
      <family val="2"/>
      <scheme val="minor"/>
    </font>
    <font>
      <sz val="12"/>
      <color theme="1"/>
      <name val="Helvetica Neue"/>
      <family val="2"/>
    </font>
    <font>
      <sz val="12"/>
      <color rgb="FF000000"/>
      <name val="Helvetica Neue"/>
      <family val="2"/>
    </font>
    <font>
      <sz val="10"/>
      <color rgb="FF000000"/>
      <name val="Tahoma"/>
      <family val="2"/>
    </font>
  </fonts>
  <fills count="5">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rgb="FFFFFF00"/>
        <bgColor indexed="64"/>
      </patternFill>
    </fill>
  </fills>
  <borders count="1">
    <border>
      <left/>
      <right/>
      <top/>
      <bottom/>
      <diagonal/>
    </border>
  </borders>
  <cellStyleXfs count="1">
    <xf numFmtId="0" fontId="0" fillId="0" borderId="0"/>
  </cellStyleXfs>
  <cellXfs count="11">
    <xf numFmtId="0" fontId="0" fillId="0" borderId="0" xfId="0"/>
    <xf numFmtId="14" fontId="0" fillId="0" borderId="0" xfId="0" applyNumberFormat="1"/>
    <xf numFmtId="164" fontId="0" fillId="0" borderId="0" xfId="0" applyNumberFormat="1"/>
    <xf numFmtId="164" fontId="0" fillId="2" borderId="0" xfId="0" applyNumberFormat="1" applyFill="1"/>
    <xf numFmtId="0" fontId="0" fillId="2" borderId="0" xfId="0" applyFill="1"/>
    <xf numFmtId="0" fontId="0" fillId="3" borderId="0" xfId="0" applyFill="1"/>
    <xf numFmtId="0" fontId="1" fillId="4" borderId="0" xfId="0" applyFont="1" applyFill="1"/>
    <xf numFmtId="0" fontId="0" fillId="4" borderId="0" xfId="0" applyFill="1"/>
    <xf numFmtId="0" fontId="2" fillId="0" borderId="0" xfId="0" applyFont="1"/>
    <xf numFmtId="0" fontId="3" fillId="0" borderId="0" xfId="0" applyFont="1"/>
    <xf numFmtId="0" fontId="4"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3" Type="http://schemas.openxmlformats.org/officeDocument/2006/relationships/theme" Target="theme/theme1.xml"/><Relationship Id="rId7" Type="http://schemas.microsoft.com/office/2017/06/relationships/rdRichValue" Target="richData/rdrichvalu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alcChain" Target="calcChain.xml"/><Relationship Id="rId5" Type="http://schemas.openxmlformats.org/officeDocument/2006/relationships/sharedStrings" Target="sharedStrings.xml"/><Relationship Id="rId10" Type="http://schemas.microsoft.com/office/2017/10/relationships/person" Target="persons/person.xml"/><Relationship Id="rId4" Type="http://schemas.openxmlformats.org/officeDocument/2006/relationships/styles" Target="styles.xml"/><Relationship Id="rId9" Type="http://schemas.microsoft.com/office/2017/06/relationships/rdRichValueTypes" Target="richData/rdRichValueTypes.xml"/></Relationships>
</file>

<file path=xl/persons/person.xml><?xml version="1.0" encoding="utf-8"?>
<personList xmlns="http://schemas.microsoft.com/office/spreadsheetml/2018/threadedcomments" xmlns:x="http://schemas.openxmlformats.org/spreadsheetml/2006/main">
  <person displayName="Scott Miller" id="{216DD25C-57FC-F94F-9572-FEE0223A66CC}" userId="038be5bae29437e8" providerId="Windows Live"/>
</personList>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Flags>
  </global>
</rvTypesInfo>
</file>

<file path=xl/richData/rdrichvalue.xml><?xml version="1.0" encoding="utf-8"?>
<rvData xmlns="http://schemas.microsoft.com/office/spreadsheetml/2017/richdata" count="2">
  <rv s="0">
    <v>16</v>
  </rv>
  <rv s="1">
    <v>16</v>
    <v>1</v>
  </rv>
</rvData>
</file>

<file path=xl/richData/rdrichvaluestructure.xml><?xml version="1.0" encoding="utf-8"?>
<rvStructures xmlns="http://schemas.microsoft.com/office/spreadsheetml/2017/richdata" count="2">
  <s t="_error">
    <k n="errorType" t="i"/>
  </s>
  <s t="_error">
    <k n="errorType" t="i"/>
    <k n="propagated" t="b"/>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4" dT="2020-09-03T17:21:52.93" personId="{216DD25C-57FC-F94F-9572-FEE0223A66CC}" id="{12252B82-47CA-BB45-B365-3160F6B51506}">
    <text xml:space="preserve">Insert your Tracking Code here
</text>
  </threadedComment>
  <threadedComment ref="E5" dT="2020-09-03T17:22:11.05" personId="{216DD25C-57FC-F94F-9572-FEE0223A66CC}" id="{CB87B3C4-1D21-B843-AA5D-56B292BA2933}">
    <text>Insert your Tracking Option here</text>
  </threadedComment>
  <threadedComment ref="C7" dT="2020-09-03T16:56:20.26" personId="{216DD25C-57FC-F94F-9572-FEE0223A66CC}" id="{B12BE9A7-CBD0-5643-851C-E85FE5A55C1A}">
    <text>When creating formulas, always use cell references (ex. D2), not actual values (ex. 01/01/2020).</text>
  </threadedComment>
  <threadedComment ref="E7" dT="2020-09-03T17:23:17.69" personId="{216DD25C-57FC-F94F-9572-FEE0223A66CC}" id="{96DEA1FB-D869-A648-B2E9-9440AF7A925D}">
    <text>When using XTRACK, be sure to copy in your Tracking Codes / Options from Xero to insure they are spelled correctly.</text>
  </threadedComment>
  <threadedComment ref="C12" dT="2020-09-03T17:04:31.44" personId="{216DD25C-57FC-F94F-9572-FEE0223A66CC}" id="{73E09799-1767-4D40-8074-9C590443D889}">
    <text xml:space="preserve">Use XRANGE to sum up a range of account codes. </text>
  </threadedComment>
  <threadedComment ref="B19" dT="2020-09-03T17:18:30.55" personId="{216DD25C-57FC-F94F-9572-FEE0223A66CC}" id="{8BB2F94D-6BD8-504D-AE06-F31130DC678A}">
    <text>When working with Xero Bank type accounts, be sure you have an Account Code assinged in Xero.  This will be the reconciled Balance in Xero, NOT the balance from the bank statement.</text>
  </threadedComment>
  <threadedComment ref="C20" dT="2020-09-03T17:14:43.67" personId="{216DD25C-57FC-F94F-9572-FEE0223A66CC}" id="{4D5D8722-D93C-0543-8D83-ED017890CAB1}">
    <text>When working with Balance Sheet accounts, be sure to use a StartDate = or older than the first transaction date in Xero.</text>
  </threadedComment>
  <threadedComment ref="I20" dT="2020-09-03T17:14:43.67" personId="{216DD25C-57FC-F94F-9572-FEE0223A66CC}" id="{D8FCF01E-B2E3-104D-A6DE-C46B066173E0}">
    <text>When working with Balance Sheet accounts, be sure to use a StartDate = or older than the first transaction date in Xero.</text>
  </threadedComment>
</ThreadedComments>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D1C4731-1FD2-674E-BC6F-C38E63B16F22}">
  <we:reference id="wa200000095" version="1.1.0.0" store="en-US" storeType="OMEX"/>
  <we:alternateReferences>
    <we:reference id="wa200000095" version="1.1.0.0" store="WA200000095" storeType="OMEX"/>
  </we:alternateReferences>
  <we:properties/>
  <we:bindings/>
  <we:snapshot xmlns:r="http://schemas.openxmlformats.org/officeDocument/2006/relationships"/>
  <we:extLst>
    <a:ext xmlns:a="http://schemas.openxmlformats.org/drawingml/2006/main" uri="{D87F86FE-615C-45B5-9D79-34F1136793EB}">
      <we:containsCustomFunctions val="1"/>
    </a:ext>
    <a:ext xmlns:a="http://schemas.openxmlformats.org/drawingml/2006/main" uri="{7C84B067-C214-45C3-A712-C9D94CD141B2}">
      <we:customFunctionIdList>
        <we:customFunctionIds>_xldudf_SCOTT_SUMTRANSACTIONS</we:customFunctionIds>
        <we:customFunctionIds>_xldudf_SCOTT_ACCTNAME</we:customFunctionIds>
        <we:customFunctionIds>_xldudf_SCOTT_RANGE</we:customFunctionIds>
        <we:customFunctionIds>_xldudf_SCOTT_TRACK</we:customFunctionIds>
        <we:customFunctionIds>_xldudf_SCOTT_TRACKR</we:customFunctionIds>
        <we:customFunctionIds>_xldudf_SCOTT_TRACKM</we:customFunctionIds>
      </we:customFunctionIdList>
    </a:ext>
  </we:extLst>
</we:webextension>
</file>

<file path=xl/worksheets/_rels/sheet1.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D0B68-4CA0-0842-9FF6-62C63864B766}">
  <dimension ref="A1:K86"/>
  <sheetViews>
    <sheetView tabSelected="1" workbookViewId="0">
      <selection activeCell="D14" sqref="D14"/>
    </sheetView>
  </sheetViews>
  <sheetFormatPr baseColWidth="10" defaultRowHeight="16" x14ac:dyDescent="0.2"/>
  <cols>
    <col min="1" max="1" width="13.5" customWidth="1"/>
    <col min="2" max="2" width="22" customWidth="1"/>
    <col min="3" max="3" width="23.83203125" customWidth="1"/>
    <col min="4" max="4" width="15.5" customWidth="1"/>
  </cols>
  <sheetData>
    <row r="1" spans="1:11" x14ac:dyDescent="0.2">
      <c r="A1" t="s">
        <v>0</v>
      </c>
      <c r="B1" s="10">
        <v>119222</v>
      </c>
      <c r="C1" s="4" t="s">
        <v>10</v>
      </c>
      <c r="D1" s="3">
        <v>1</v>
      </c>
      <c r="E1" s="2"/>
    </row>
    <row r="2" spans="1:11" x14ac:dyDescent="0.2">
      <c r="A2" t="s">
        <v>1</v>
      </c>
      <c r="B2" s="7" t="s">
        <v>85</v>
      </c>
      <c r="D2" s="2">
        <v>43831</v>
      </c>
      <c r="E2" s="2">
        <v>44196</v>
      </c>
    </row>
    <row r="3" spans="1:11" x14ac:dyDescent="0.2">
      <c r="E3" s="5" t="s">
        <v>11</v>
      </c>
      <c r="F3" s="5" t="s">
        <v>12</v>
      </c>
      <c r="G3" s="5" t="s">
        <v>13</v>
      </c>
      <c r="J3" t="s">
        <v>4</v>
      </c>
    </row>
    <row r="4" spans="1:11" x14ac:dyDescent="0.2">
      <c r="D4" t="s">
        <v>15</v>
      </c>
      <c r="E4" s="7" t="s">
        <v>86</v>
      </c>
    </row>
    <row r="5" spans="1:11" x14ac:dyDescent="0.2">
      <c r="A5" t="s">
        <v>2</v>
      </c>
      <c r="B5" t="s">
        <v>3</v>
      </c>
      <c r="C5" t="s">
        <v>5</v>
      </c>
      <c r="D5" t="s">
        <v>14</v>
      </c>
      <c r="E5" s="7" t="s">
        <v>87</v>
      </c>
      <c r="J5" t="s">
        <v>22</v>
      </c>
    </row>
    <row r="6" spans="1:11" x14ac:dyDescent="0.2">
      <c r="J6" t="s">
        <v>23</v>
      </c>
      <c r="K6" t="str" cm="1">
        <f t="array" ref="K6">_xldudf_SCOTT_ACCTNAME($B$1,J6)</f>
        <v>Checking Account</v>
      </c>
    </row>
    <row r="7" spans="1:11" x14ac:dyDescent="0.2">
      <c r="A7" s="7">
        <v>200</v>
      </c>
      <c r="B7" t="str" cm="1">
        <f t="array" ref="B7">_xldudf_SCOTT_ACCTNAME($B$1,A7)</f>
        <v>Accounts Payable</v>
      </c>
      <c r="C7" t="e" cm="1" vm="1">
        <f t="array" ref="C7">_xldudf_SCOTT_SUMTRANSACTIONS($B$1,A7,$D$2,)</f>
        <v>#VALUE!</v>
      </c>
      <c r="E7" cm="1">
        <f t="array" ref="E7">_xldudf_SCOTT_TRACK(B1,A7,E4,E5,D2,E2)</f>
        <v>163.56</v>
      </c>
      <c r="J7" t="s">
        <v>24</v>
      </c>
      <c r="K7" t="str" cm="1">
        <f t="array" ref="K7">_xldudf_SCOTT_ACCTNAME($B$1,J7)</f>
        <v>Savings Account</v>
      </c>
    </row>
    <row r="8" spans="1:11" x14ac:dyDescent="0.2">
      <c r="A8" s="7">
        <v>310</v>
      </c>
      <c r="B8" t="str" cm="1">
        <f t="array" ref="B8">_xldudf_SCOTT_ACCTNAME($B$1,A8)</f>
        <v>Owners Draw</v>
      </c>
      <c r="C8" t="e" cm="1" vm="1">
        <f t="array" ref="C8">_xldudf_SCOTT_SUMTRANSACTIONS($B$1,A8,$D$2,)</f>
        <v>#VALUE!</v>
      </c>
      <c r="J8" t="s">
        <v>25</v>
      </c>
      <c r="K8" t="str" cm="1">
        <f t="array" ref="K8">_xldudf_SCOTT_ACCTNAME($B$1,J8)</f>
        <v>Accounts Payable</v>
      </c>
    </row>
    <row r="9" spans="1:11" x14ac:dyDescent="0.2">
      <c r="B9" t="s">
        <v>6</v>
      </c>
      <c r="C9" t="e" vm="2">
        <f>C7-C8</f>
        <v>#VALUE!</v>
      </c>
      <c r="J9" t="s">
        <v>26</v>
      </c>
      <c r="K9" t="str" cm="1">
        <f t="array" ref="K9">_xldudf_SCOTT_ACCTNAME($B$1,J9)</f>
        <v>Rounding</v>
      </c>
    </row>
    <row r="10" spans="1:11" x14ac:dyDescent="0.2">
      <c r="J10" t="s">
        <v>27</v>
      </c>
      <c r="K10" t="str" cm="1">
        <f t="array" ref="K10">_xldudf_SCOTT_ACCTNAME($B$1,J10)</f>
        <v/>
      </c>
    </row>
    <row r="11" spans="1:11" x14ac:dyDescent="0.2">
      <c r="A11" s="7">
        <v>400</v>
      </c>
      <c r="J11" t="s">
        <v>28</v>
      </c>
      <c r="K11" t="str" cm="1">
        <f t="array" ref="K11">_xldudf_SCOTT_ACCTNAME($B$1,J11)</f>
        <v>Owners Contribution</v>
      </c>
    </row>
    <row r="12" spans="1:11" x14ac:dyDescent="0.2">
      <c r="A12" s="7">
        <v>499</v>
      </c>
      <c r="B12" t="s">
        <v>7</v>
      </c>
      <c r="C12" cm="1">
        <f t="array" ref="C12">_xldudf_SCOTT_RANGE(B1,A11,A12,D2,E2)</f>
        <v>28793.18</v>
      </c>
      <c r="J12" t="s">
        <v>29</v>
      </c>
      <c r="K12" t="str" cm="1">
        <f t="array" ref="K12">_xldudf_SCOTT_ACCTNAME($B$1,J12)</f>
        <v>Owners Draw</v>
      </c>
    </row>
    <row r="13" spans="1:11" x14ac:dyDescent="0.2">
      <c r="J13" t="s">
        <v>30</v>
      </c>
      <c r="K13" t="str" cm="1">
        <f t="array" ref="K13">_xldudf_SCOTT_ACCTNAME($B$1,J13)</f>
        <v>Sales</v>
      </c>
    </row>
    <row r="14" spans="1:11" x14ac:dyDescent="0.2">
      <c r="B14" t="s">
        <v>8</v>
      </c>
      <c r="C14" t="e" vm="2">
        <f>C9-C12</f>
        <v>#VALUE!</v>
      </c>
      <c r="J14" t="s">
        <v>31</v>
      </c>
      <c r="K14" t="str" cm="1">
        <f t="array" ref="K14">_xldudf_SCOTT_ACCTNAME($B$1,J14)</f>
        <v/>
      </c>
    </row>
    <row r="15" spans="1:11" x14ac:dyDescent="0.2">
      <c r="J15" t="s">
        <v>32</v>
      </c>
      <c r="K15" t="str" cm="1">
        <f t="array" ref="K15">_xldudf_SCOTT_ACCTNAME($B$1,J15)</f>
        <v/>
      </c>
    </row>
    <row r="16" spans="1:11" x14ac:dyDescent="0.2">
      <c r="J16" t="s">
        <v>33</v>
      </c>
      <c r="K16" t="str" cm="1">
        <f t="array" ref="K16">_xldudf_SCOTT_ACCTNAME($B$1,J16)</f>
        <v/>
      </c>
    </row>
    <row r="17" spans="1:11" x14ac:dyDescent="0.2">
      <c r="J17" t="s">
        <v>34</v>
      </c>
      <c r="K17" t="str" cm="1">
        <f t="array" ref="K17">_xldudf_SCOTT_ACCTNAME($B$1,J17)</f>
        <v/>
      </c>
    </row>
    <row r="18" spans="1:11" x14ac:dyDescent="0.2">
      <c r="J18" t="s">
        <v>35</v>
      </c>
      <c r="K18" t="str" cm="1">
        <f t="array" ref="K18">_xldudf_SCOTT_ACCTNAME($B$1,J18)</f>
        <v/>
      </c>
    </row>
    <row r="19" spans="1:11" x14ac:dyDescent="0.2">
      <c r="B19" t="s">
        <v>9</v>
      </c>
      <c r="C19" s="1">
        <v>43983</v>
      </c>
      <c r="D19" s="1">
        <f>C19+7</f>
        <v>43990</v>
      </c>
      <c r="E19" s="1">
        <f t="shared" ref="E19:H19" si="0">D19+7</f>
        <v>43997</v>
      </c>
      <c r="F19" s="1">
        <f t="shared" si="0"/>
        <v>44004</v>
      </c>
      <c r="G19" s="1">
        <f t="shared" si="0"/>
        <v>44011</v>
      </c>
      <c r="H19" s="1">
        <f t="shared" si="0"/>
        <v>44018</v>
      </c>
      <c r="I19" t="s">
        <v>88</v>
      </c>
      <c r="J19" t="s">
        <v>36</v>
      </c>
      <c r="K19" t="str" cm="1">
        <f t="array" ref="K19">_xldudf_SCOTT_ACCTNAME($B$1,J19)</f>
        <v/>
      </c>
    </row>
    <row r="20" spans="1:11" x14ac:dyDescent="0.2">
      <c r="A20" s="7" t="str">
        <f>J6</f>
        <v>090</v>
      </c>
      <c r="B20" t="str" cm="1">
        <f t="array" ref="B20">_xldudf_SCOTT_ACCTNAME($B$1,A20)</f>
        <v>Checking Account</v>
      </c>
      <c r="C20" cm="1">
        <f t="array" ref="C20">_xldudf_SCOTT_SUMTRANSACTIONS($B$1,$A$20,$D$1,C19)</f>
        <v>10367.379999999999</v>
      </c>
      <c r="D20" cm="1">
        <f t="array" ref="D20">_xldudf_SCOTT_SUMTRANSACTIONS($B$1,$A$20,$D$1,D19)</f>
        <v>10330.67</v>
      </c>
      <c r="E20" cm="1">
        <f t="array" ref="E20">_xldudf_SCOTT_SUMTRANSACTIONS($B$1,$A$20,$D$1,E19)</f>
        <v>10330.67</v>
      </c>
      <c r="F20" cm="1">
        <f t="array" ref="F20">_xldudf_SCOTT_SUMTRANSACTIONS($B$1,$A$20,$D$1,F19)</f>
        <v>12414.87</v>
      </c>
      <c r="G20" cm="1">
        <f t="array" ref="G20">_xldudf_SCOTT_SUMTRANSACTIONS($B$1,$A$20,$D$1,G19)</f>
        <v>10476.120000000001</v>
      </c>
      <c r="H20" cm="1">
        <f t="array" ref="H20">_xldudf_SCOTT_SUMTRANSACTIONS($B$1,$A$20,$D$1,H19)</f>
        <v>11462.24</v>
      </c>
      <c r="I20" cm="1">
        <f t="array" ref="I20">_xldudf_SCOTT_SUMTRANSACTIONS($B$1,$A$20,$D$1,E2)</f>
        <v>-4946.33</v>
      </c>
      <c r="J20" t="s">
        <v>37</v>
      </c>
      <c r="K20" t="str" cm="1">
        <f t="array" ref="K20">_xldudf_SCOTT_ACCTNAME($B$1,J20)</f>
        <v/>
      </c>
    </row>
    <row r="21" spans="1:11" x14ac:dyDescent="0.2">
      <c r="J21" t="s">
        <v>38</v>
      </c>
      <c r="K21" t="str" cm="1">
        <f t="array" ref="K21">_xldudf_SCOTT_ACCTNAME($B$1,J21)</f>
        <v/>
      </c>
    </row>
    <row r="22" spans="1:11" x14ac:dyDescent="0.2">
      <c r="J22" t="s">
        <v>39</v>
      </c>
      <c r="K22" t="str" cm="1">
        <f t="array" ref="K22">_xldudf_SCOTT_ACCTNAME($B$1,J22)</f>
        <v/>
      </c>
    </row>
    <row r="23" spans="1:11" x14ac:dyDescent="0.2">
      <c r="J23" t="s">
        <v>40</v>
      </c>
      <c r="K23" t="str" cm="1">
        <f t="array" ref="K23">_xldudf_SCOTT_ACCTNAME($B$1,J23)</f>
        <v/>
      </c>
    </row>
    <row r="24" spans="1:11" x14ac:dyDescent="0.2">
      <c r="J24" t="s">
        <v>41</v>
      </c>
      <c r="K24" t="str" cm="1">
        <f t="array" ref="K24">_xldudf_SCOTT_ACCTNAME($B$1,J24)</f>
        <v/>
      </c>
    </row>
    <row r="25" spans="1:11" x14ac:dyDescent="0.2">
      <c r="J25" t="s">
        <v>42</v>
      </c>
      <c r="K25" t="str" cm="1">
        <f t="array" ref="K25">_xldudf_SCOTT_ACCTNAME($B$1,J25)</f>
        <v/>
      </c>
    </row>
    <row r="26" spans="1:11" x14ac:dyDescent="0.2">
      <c r="J26" t="s">
        <v>43</v>
      </c>
      <c r="K26" t="str" cm="1">
        <f t="array" ref="K26">_xldudf_SCOTT_ACCTNAME($B$1,J26)</f>
        <v/>
      </c>
    </row>
    <row r="27" spans="1:11" x14ac:dyDescent="0.2">
      <c r="J27" t="s">
        <v>44</v>
      </c>
      <c r="K27" t="str" cm="1">
        <f t="array" ref="K27">_xldudf_SCOTT_ACCTNAME($B$1,J27)</f>
        <v/>
      </c>
    </row>
    <row r="28" spans="1:11" x14ac:dyDescent="0.2">
      <c r="J28" t="s">
        <v>45</v>
      </c>
      <c r="K28" t="str" cm="1">
        <f t="array" ref="K28">_xldudf_SCOTT_ACCTNAME($B$1,J28)</f>
        <v/>
      </c>
    </row>
    <row r="29" spans="1:11" x14ac:dyDescent="0.2">
      <c r="J29" t="s">
        <v>46</v>
      </c>
      <c r="K29" t="str" cm="1">
        <f t="array" ref="K29">_xldudf_SCOTT_ACCTNAME($B$1,J29)</f>
        <v/>
      </c>
    </row>
    <row r="30" spans="1:11" x14ac:dyDescent="0.2">
      <c r="J30" t="s">
        <v>47</v>
      </c>
      <c r="K30" t="str" cm="1">
        <f t="array" ref="K30">_xldudf_SCOTT_ACCTNAME($B$1,J30)</f>
        <v/>
      </c>
    </row>
    <row r="31" spans="1:11" x14ac:dyDescent="0.2">
      <c r="J31" t="s">
        <v>48</v>
      </c>
      <c r="K31" t="str" cm="1">
        <f t="array" ref="K31">_xldudf_SCOTT_ACCTNAME($B$1,J31)</f>
        <v/>
      </c>
    </row>
    <row r="32" spans="1:11" x14ac:dyDescent="0.2">
      <c r="J32" t="s">
        <v>49</v>
      </c>
      <c r="K32" t="str" cm="1">
        <f t="array" ref="K32">_xldudf_SCOTT_ACCTNAME($B$1,J32)</f>
        <v/>
      </c>
    </row>
    <row r="33" spans="10:11" x14ac:dyDescent="0.2">
      <c r="J33" t="s">
        <v>50</v>
      </c>
      <c r="K33" t="str" cm="1">
        <f t="array" ref="K33">_xldudf_SCOTT_ACCTNAME($B$1,J33)</f>
        <v/>
      </c>
    </row>
    <row r="34" spans="10:11" x14ac:dyDescent="0.2">
      <c r="J34" t="s">
        <v>51</v>
      </c>
      <c r="K34" t="str" cm="1">
        <f t="array" ref="K34">_xldudf_SCOTT_ACCTNAME($B$1,J34)</f>
        <v/>
      </c>
    </row>
    <row r="35" spans="10:11" x14ac:dyDescent="0.2">
      <c r="J35" t="s">
        <v>52</v>
      </c>
      <c r="K35" t="str" cm="1">
        <f t="array" ref="K35">_xldudf_SCOTT_ACCTNAME($B$1,J35)</f>
        <v/>
      </c>
    </row>
    <row r="36" spans="10:11" x14ac:dyDescent="0.2">
      <c r="J36" t="s">
        <v>53</v>
      </c>
      <c r="K36" t="str" cm="1">
        <f t="array" ref="K36">_xldudf_SCOTT_ACCTNAME($B$1,J36)</f>
        <v/>
      </c>
    </row>
    <row r="37" spans="10:11" x14ac:dyDescent="0.2">
      <c r="J37" t="s">
        <v>54</v>
      </c>
      <c r="K37" t="str" cm="1">
        <f t="array" ref="K37">_xldudf_SCOTT_ACCTNAME($B$1,J37)</f>
        <v/>
      </c>
    </row>
    <row r="38" spans="10:11" x14ac:dyDescent="0.2">
      <c r="J38" t="s">
        <v>55</v>
      </c>
      <c r="K38" t="str" cm="1">
        <f t="array" ref="K38">_xldudf_SCOTT_ACCTNAME($B$1,J38)</f>
        <v/>
      </c>
    </row>
    <row r="39" spans="10:11" x14ac:dyDescent="0.2">
      <c r="J39" t="s">
        <v>56</v>
      </c>
      <c r="K39" t="str" cm="1">
        <f t="array" ref="K39">_xldudf_SCOTT_ACCTNAME($B$1,J39)</f>
        <v/>
      </c>
    </row>
    <row r="40" spans="10:11" x14ac:dyDescent="0.2">
      <c r="J40" t="s">
        <v>57</v>
      </c>
      <c r="K40" t="str" cm="1">
        <f t="array" ref="K40">_xldudf_SCOTT_ACCTNAME($B$1,J40)</f>
        <v/>
      </c>
    </row>
    <row r="41" spans="10:11" x14ac:dyDescent="0.2">
      <c r="J41" t="s">
        <v>58</v>
      </c>
      <c r="K41" t="str" cm="1">
        <f t="array" ref="K41">_xldudf_SCOTT_ACCTNAME($B$1,J41)</f>
        <v/>
      </c>
    </row>
    <row r="42" spans="10:11" x14ac:dyDescent="0.2">
      <c r="J42" t="s">
        <v>59</v>
      </c>
      <c r="K42" t="str" cm="1">
        <f t="array" ref="K42">_xldudf_SCOTT_ACCTNAME($B$1,J42)</f>
        <v>Entertainment</v>
      </c>
    </row>
    <row r="43" spans="10:11" x14ac:dyDescent="0.2">
      <c r="J43" t="s">
        <v>60</v>
      </c>
      <c r="K43" t="str" cm="1">
        <f t="array" ref="K43">_xldudf_SCOTT_ACCTNAME($B$1,J43)</f>
        <v/>
      </c>
    </row>
    <row r="44" spans="10:11" x14ac:dyDescent="0.2">
      <c r="J44" t="s">
        <v>61</v>
      </c>
      <c r="K44" t="str" cm="1">
        <f t="array" ref="K44">_xldudf_SCOTT_ACCTNAME($B$1,J44)</f>
        <v>Income Tax Expense</v>
      </c>
    </row>
    <row r="45" spans="10:11" x14ac:dyDescent="0.2">
      <c r="J45" t="s">
        <v>62</v>
      </c>
      <c r="K45" t="str" cm="1">
        <f t="array" ref="K45">_xldudf_SCOTT_ACCTNAME($B$1,J45)</f>
        <v/>
      </c>
    </row>
    <row r="46" spans="10:11" x14ac:dyDescent="0.2">
      <c r="J46" t="s">
        <v>63</v>
      </c>
      <c r="K46" t="str" cm="1">
        <f t="array" ref="K46">_xldudf_SCOTT_ACCTNAME($B$1,J46)</f>
        <v>Federal Tax expense</v>
      </c>
    </row>
    <row r="47" spans="10:11" x14ac:dyDescent="0.2">
      <c r="J47" t="s">
        <v>64</v>
      </c>
      <c r="K47" t="str" cm="1">
        <f t="array" ref="K47">_xldudf_SCOTT_ACCTNAME($B$1,J47)</f>
        <v>State Tax expense</v>
      </c>
    </row>
    <row r="48" spans="10:11" x14ac:dyDescent="0.2">
      <c r="J48" t="s">
        <v>65</v>
      </c>
      <c r="K48" t="str" cm="1">
        <f t="array" ref="K48">_xldudf_SCOTT_ACCTNAME($B$1,J48)</f>
        <v>Interest Expense</v>
      </c>
    </row>
    <row r="49" spans="10:11" x14ac:dyDescent="0.2">
      <c r="J49" t="s">
        <v>66</v>
      </c>
      <c r="K49" t="str" cm="1">
        <f t="array" ref="K49">_xldudf_SCOTT_ACCTNAME($B$1,J49)</f>
        <v/>
      </c>
    </row>
    <row r="50" spans="10:11" x14ac:dyDescent="0.2">
      <c r="J50" t="s">
        <v>67</v>
      </c>
      <c r="K50" t="str" cm="1">
        <f t="array" ref="K50">_xldudf_SCOTT_ACCTNAME($B$1,J50)</f>
        <v/>
      </c>
    </row>
    <row r="51" spans="10:11" x14ac:dyDescent="0.2">
      <c r="J51" t="s">
        <v>68</v>
      </c>
      <c r="K51" t="str" cm="1">
        <f t="array" ref="K51">_xldudf_SCOTT_ACCTNAME($B$1,J51)</f>
        <v/>
      </c>
    </row>
    <row r="52" spans="10:11" x14ac:dyDescent="0.2">
      <c r="J52" t="s">
        <v>69</v>
      </c>
      <c r="K52" t="str" cm="1">
        <f t="array" ref="K52">_xldudf_SCOTT_ACCTNAME($B$1,J52)</f>
        <v/>
      </c>
    </row>
    <row r="53" spans="10:11" x14ac:dyDescent="0.2">
      <c r="J53" t="s">
        <v>70</v>
      </c>
      <c r="K53" t="str" cm="1">
        <f t="array" ref="K53">_xldudf_SCOTT_ACCTNAME($B$1,J53)</f>
        <v>Realized Currency Gains</v>
      </c>
    </row>
    <row r="54" spans="10:11" x14ac:dyDescent="0.2">
      <c r="J54" t="s">
        <v>71</v>
      </c>
      <c r="K54" t="str" cm="1">
        <f t="array" ref="K54">_xldudf_SCOTT_ACCTNAME($B$1,J54)</f>
        <v/>
      </c>
    </row>
    <row r="55" spans="10:11" x14ac:dyDescent="0.2">
      <c r="J55" t="s">
        <v>72</v>
      </c>
      <c r="K55" t="str" cm="1">
        <f t="array" ref="K55">_xldudf_SCOTT_ACCTNAME($B$1,J55)</f>
        <v/>
      </c>
    </row>
    <row r="56" spans="10:11" x14ac:dyDescent="0.2">
      <c r="J56" t="s">
        <v>73</v>
      </c>
      <c r="K56" t="str" cm="1">
        <f t="array" ref="K56">_xldudf_SCOTT_ACCTNAME($B$1,J56)</f>
        <v/>
      </c>
    </row>
    <row r="57" spans="10:11" x14ac:dyDescent="0.2">
      <c r="J57" t="s">
        <v>74</v>
      </c>
      <c r="K57" t="str" cm="1">
        <f t="array" ref="K57">_xldudf_SCOTT_ACCTNAME($B$1,J57)</f>
        <v>Revenue Received in Advance</v>
      </c>
    </row>
    <row r="58" spans="10:11" x14ac:dyDescent="0.2">
      <c r="J58" t="s">
        <v>75</v>
      </c>
      <c r="K58" t="str" cm="1">
        <f t="array" ref="K58">_xldudf_SCOTT_ACCTNAME($B$1,J58)</f>
        <v/>
      </c>
    </row>
    <row r="59" spans="10:11" x14ac:dyDescent="0.2">
      <c r="J59" t="s">
        <v>76</v>
      </c>
      <c r="K59" t="str" cm="1">
        <f t="array" ref="K59">_xldudf_SCOTT_ACCTNAME($B$1,J59)</f>
        <v/>
      </c>
    </row>
    <row r="60" spans="10:11" x14ac:dyDescent="0.2">
      <c r="J60" t="s">
        <v>77</v>
      </c>
      <c r="K60" t="str" cm="1">
        <f t="array" ref="K60">_xldudf_SCOTT_ACCTNAME($B$1,J60)</f>
        <v>Clearing Account</v>
      </c>
    </row>
    <row r="61" spans="10:11" x14ac:dyDescent="0.2">
      <c r="J61" t="s">
        <v>78</v>
      </c>
      <c r="K61" t="str" cm="1">
        <f t="array" ref="K61">_xldudf_SCOTT_ACCTNAME($B$1,J61)</f>
        <v/>
      </c>
    </row>
    <row r="62" spans="10:11" x14ac:dyDescent="0.2">
      <c r="J62" t="s">
        <v>79</v>
      </c>
      <c r="K62" t="str" cm="1">
        <f t="array" ref="K62">_xldudf_SCOTT_ACCTNAME($B$1,J62)</f>
        <v/>
      </c>
    </row>
    <row r="63" spans="10:11" x14ac:dyDescent="0.2">
      <c r="J63" t="s">
        <v>80</v>
      </c>
      <c r="K63" t="str" cm="1">
        <f t="array" ref="K63">_xldudf_SCOTT_ACCTNAME($B$1,J63)</f>
        <v/>
      </c>
    </row>
    <row r="64" spans="10:11" x14ac:dyDescent="0.2">
      <c r="J64" t="s">
        <v>81</v>
      </c>
      <c r="K64" t="str" cm="1">
        <f t="array" ref="K64">_xldudf_SCOTT_ACCTNAME($B$1,J64)</f>
        <v/>
      </c>
    </row>
    <row r="65" spans="10:11" x14ac:dyDescent="0.2">
      <c r="J65" t="s">
        <v>82</v>
      </c>
      <c r="K65" t="str" cm="1">
        <f t="array" ref="K65">_xldudf_SCOTT_ACCTNAME($B$1,J65)</f>
        <v/>
      </c>
    </row>
    <row r="66" spans="10:11" x14ac:dyDescent="0.2">
      <c r="J66" t="s">
        <v>83</v>
      </c>
      <c r="K66" t="str" cm="1">
        <f t="array" ref="K66">_xldudf_SCOTT_ACCTNAME($B$1,J66)</f>
        <v/>
      </c>
    </row>
    <row r="67" spans="10:11" x14ac:dyDescent="0.2">
      <c r="J67" t="s">
        <v>84</v>
      </c>
      <c r="K67" t="str" cm="1">
        <f t="array" ref="K67">_xldudf_SCOTT_ACCTNAME($B$1,J67)</f>
        <v/>
      </c>
    </row>
    <row r="68" spans="10:11" x14ac:dyDescent="0.2">
      <c r="J68" s="6" t="s">
        <v>16</v>
      </c>
      <c r="K68" t="str" cm="1">
        <f t="array" ref="K68">_xldudf_SCOTT_ACCTNAME($B$1,J68)</f>
        <v/>
      </c>
    </row>
    <row r="69" spans="10:11" x14ac:dyDescent="0.2">
      <c r="J69" s="6" t="s">
        <v>16</v>
      </c>
      <c r="K69" t="str" cm="1">
        <f t="array" ref="K69">_xldudf_SCOTT_ACCTNAME($B$1,J69)</f>
        <v/>
      </c>
    </row>
    <row r="70" spans="10:11" x14ac:dyDescent="0.2">
      <c r="J70" s="6" t="s">
        <v>16</v>
      </c>
      <c r="K70" t="str" cm="1">
        <f t="array" ref="K70">_xldudf_SCOTT_ACCTNAME($B$1,J70)</f>
        <v/>
      </c>
    </row>
    <row r="71" spans="10:11" x14ac:dyDescent="0.2">
      <c r="J71" s="6" t="s">
        <v>16</v>
      </c>
      <c r="K71" t="str" cm="1">
        <f t="array" ref="K71">_xldudf_SCOTT_ACCTNAME($B$1,J71)</f>
        <v/>
      </c>
    </row>
    <row r="72" spans="10:11" x14ac:dyDescent="0.2">
      <c r="J72" s="6" t="s">
        <v>16</v>
      </c>
      <c r="K72" t="str" cm="1">
        <f t="array" ref="K72">_xldudf_SCOTT_ACCTNAME($B$1,J72)</f>
        <v/>
      </c>
    </row>
    <row r="73" spans="10:11" x14ac:dyDescent="0.2">
      <c r="J73" s="6" t="s">
        <v>16</v>
      </c>
      <c r="K73" t="str" cm="1">
        <f t="array" ref="K73">_xldudf_SCOTT_ACCTNAME($B$1,J73)</f>
        <v/>
      </c>
    </row>
    <row r="74" spans="10:11" x14ac:dyDescent="0.2">
      <c r="J74" s="6" t="s">
        <v>16</v>
      </c>
      <c r="K74" t="str" cm="1">
        <f t="array" ref="K74">_xldudf_SCOTT_ACCTNAME($B$1,J74)</f>
        <v/>
      </c>
    </row>
    <row r="75" spans="10:11" x14ac:dyDescent="0.2">
      <c r="J75" s="6" t="s">
        <v>16</v>
      </c>
      <c r="K75" t="str" cm="1">
        <f t="array" ref="K75">_xldudf_SCOTT_ACCTNAME($B$1,J75)</f>
        <v/>
      </c>
    </row>
    <row r="76" spans="10:11" x14ac:dyDescent="0.2">
      <c r="J76" s="6" t="s">
        <v>16</v>
      </c>
      <c r="K76" t="str" cm="1">
        <f t="array" ref="K76">_xldudf_SCOTT_ACCTNAME($B$1,J76)</f>
        <v/>
      </c>
    </row>
    <row r="77" spans="10:11" x14ac:dyDescent="0.2">
      <c r="J77" s="6" t="s">
        <v>16</v>
      </c>
      <c r="K77" t="str" cm="1">
        <f t="array" ref="K77">_xldudf_SCOTT_ACCTNAME($B$1,J77)</f>
        <v/>
      </c>
    </row>
    <row r="78" spans="10:11" x14ac:dyDescent="0.2">
      <c r="J78" s="6" t="s">
        <v>16</v>
      </c>
      <c r="K78" t="str" cm="1">
        <f t="array" ref="K78">_xldudf_SCOTT_ACCTNAME($B$1,J78)</f>
        <v/>
      </c>
    </row>
    <row r="79" spans="10:11" x14ac:dyDescent="0.2">
      <c r="J79" s="6" t="s">
        <v>16</v>
      </c>
      <c r="K79" t="str" cm="1">
        <f t="array" ref="K79">_xldudf_SCOTT_ACCTNAME($B$1,J79)</f>
        <v/>
      </c>
    </row>
    <row r="80" spans="10:11" x14ac:dyDescent="0.2">
      <c r="J80" s="6" t="s">
        <v>16</v>
      </c>
      <c r="K80" t="str" cm="1">
        <f t="array" ref="K80">_xldudf_SCOTT_ACCTNAME($B$1,J80)</f>
        <v/>
      </c>
    </row>
    <row r="81" spans="10:11" x14ac:dyDescent="0.2">
      <c r="J81" s="6" t="s">
        <v>16</v>
      </c>
      <c r="K81" t="str" cm="1">
        <f t="array" ref="K81">_xldudf_SCOTT_ACCTNAME($B$1,J81)</f>
        <v/>
      </c>
    </row>
    <row r="82" spans="10:11" x14ac:dyDescent="0.2">
      <c r="J82" s="6" t="s">
        <v>16</v>
      </c>
      <c r="K82" t="str" cm="1">
        <f t="array" ref="K82">_xldudf_SCOTT_ACCTNAME($B$1,J82)</f>
        <v/>
      </c>
    </row>
    <row r="83" spans="10:11" x14ac:dyDescent="0.2">
      <c r="J83" s="6" t="s">
        <v>16</v>
      </c>
      <c r="K83" t="str" cm="1">
        <f t="array" ref="K83">_xldudf_SCOTT_ACCTNAME($B$1,J83)</f>
        <v/>
      </c>
    </row>
    <row r="84" spans="10:11" x14ac:dyDescent="0.2">
      <c r="J84" s="6" t="s">
        <v>16</v>
      </c>
      <c r="K84" t="str" cm="1">
        <f t="array" ref="K84">_xldudf_SCOTT_ACCTNAME($B$1,J84)</f>
        <v/>
      </c>
    </row>
    <row r="85" spans="10:11" x14ac:dyDescent="0.2">
      <c r="J85" s="6" t="s">
        <v>16</v>
      </c>
      <c r="K85" t="str" cm="1">
        <f t="array" ref="K85">_xldudf_SCOTT_ACCTNAME($B$1,J85)</f>
        <v/>
      </c>
    </row>
    <row r="86" spans="10:11" x14ac:dyDescent="0.2">
      <c r="J86" s="6" t="s">
        <v>16</v>
      </c>
      <c r="K86" t="str" cm="1">
        <f t="array" ref="K86">_xldudf_SCOTT_ACCTNAME($B$1,J86)</f>
        <v/>
      </c>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7C892-3545-B448-B0CC-29F72BED0925}">
  <dimension ref="A1:A9"/>
  <sheetViews>
    <sheetView workbookViewId="0">
      <selection activeCell="A15" sqref="A15"/>
    </sheetView>
  </sheetViews>
  <sheetFormatPr baseColWidth="10" defaultRowHeight="16" x14ac:dyDescent="0.2"/>
  <cols>
    <col min="1" max="1" width="200.6640625" customWidth="1"/>
  </cols>
  <sheetData>
    <row r="1" spans="1:1" ht="21" x14ac:dyDescent="0.25">
      <c r="A1" s="8" t="s">
        <v>17</v>
      </c>
    </row>
    <row r="3" spans="1:1" x14ac:dyDescent="0.2">
      <c r="A3" s="9" t="s">
        <v>18</v>
      </c>
    </row>
    <row r="5" spans="1:1" x14ac:dyDescent="0.2">
      <c r="A5" s="9" t="s">
        <v>19</v>
      </c>
    </row>
    <row r="7" spans="1:1" x14ac:dyDescent="0.2">
      <c r="A7" t="s">
        <v>20</v>
      </c>
    </row>
    <row r="9" spans="1:1" x14ac:dyDescent="0.2">
      <c r="A9" t="s">
        <v>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Main</vt:lpstr>
      <vt:lpstr>Tips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Scott Miller</dc:creator>
  <cp:lastModifiedBy>Scott Miller</cp:lastModifiedBy>
  <dcterms:created xsi:type="dcterms:W3CDTF">2020-09-03T13:59:03Z</dcterms:created>
  <dcterms:modified xsi:type="dcterms:W3CDTF">2020-09-11T14:22:21Z</dcterms:modified>
</cp:coreProperties>
</file>