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xl/webextensions/webextension2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scottmiller/Library/Mobile Documents/com~apple~CloudDocs/Scotts/"/>
    </mc:Choice>
  </mc:AlternateContent>
  <xr:revisionPtr revIDLastSave="0" documentId="13_ncr:1_{678BB025-D529-E249-8C47-25D4F41BB03B}" xr6:coauthVersionLast="47" xr6:coauthVersionMax="47" xr10:uidLastSave="{00000000-0000-0000-0000-000000000000}"/>
  <bookViews>
    <workbookView xWindow="-5260" yWindow="-21100" windowWidth="37880" windowHeight="19500" xr2:uid="{167DAA46-2169-0748-8856-883BC533CD29}"/>
  </bookViews>
  <sheets>
    <sheet name="Fruit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8" i="1" l="1" a="1"/>
  <c r="K8" i="1" s="1"/>
  <c r="J8" i="1" a="1"/>
  <c r="J8" i="1" s="1"/>
  <c r="I8" i="1" a="1"/>
  <c r="I8" i="1" s="1"/>
  <c r="H8" i="1" a="1"/>
  <c r="H8" i="1" s="1"/>
  <c r="D9" i="1" a="1"/>
  <c r="D9" i="1" s="1"/>
  <c r="D8" i="1" a="1"/>
  <c r="D8" i="1" s="1"/>
  <c r="E9" i="1" a="1"/>
  <c r="E9" i="1" s="1"/>
  <c r="E8" i="1" a="1"/>
  <c r="E8" i="1" s="1"/>
  <c r="G8" i="1" a="1"/>
  <c r="G8" i="1" s="1"/>
  <c r="F8" i="1" a="1"/>
  <c r="F8" i="1" s="1"/>
  <c r="D12" i="1" a="1"/>
  <c r="D12" i="1" s="1"/>
  <c r="E10" i="1" l="1"/>
  <c r="E14" i="1" s="1"/>
  <c r="D10" i="1"/>
  <c r="D14" i="1" s="1"/>
  <c r="B9" i="1" a="1"/>
  <c r="B9" i="1" s="1"/>
  <c r="B8" i="1" a="1"/>
  <c r="B8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<sst xmlns="http://schemas.openxmlformats.org/spreadsheetml/2006/main" count="29" uniqueCount="22">
  <si>
    <t>OrgID</t>
  </si>
  <si>
    <t>Scott's Fruits, LLC</t>
  </si>
  <si>
    <t>Gross Profit</t>
  </si>
  <si>
    <t>Operating Profit</t>
  </si>
  <si>
    <t>Operating Report</t>
  </si>
  <si>
    <t>Retail</t>
  </si>
  <si>
    <t>East</t>
  </si>
  <si>
    <t>Department</t>
  </si>
  <si>
    <t>(Location)</t>
  </si>
  <si>
    <t>Class</t>
  </si>
  <si>
    <t>All</t>
  </si>
  <si>
    <t>Budget</t>
  </si>
  <si>
    <t>Customer</t>
  </si>
  <si>
    <t>Tropical Supplies</t>
  </si>
  <si>
    <t>2021_01</t>
  </si>
  <si>
    <t>Expenses</t>
  </si>
  <si>
    <t>Marty's Fish</t>
  </si>
  <si>
    <t>ABC Foods</t>
  </si>
  <si>
    <t>Scott's Fruits</t>
  </si>
  <si>
    <t>Wholesale</t>
  </si>
  <si>
    <t>West</t>
  </si>
  <si>
    <t>2021_02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</si>
</sst>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8" x14ac:knownFonts="1">
    <font>
      <sz val="12"/>
      <color theme="1"/>
      <name val="Calibri"/>
      <family val="2"/>
      <scheme val="minor"/>
    </font>
    <font>
      <sz val="12"/>
      <color rgb="FF505051"/>
      <name val="Arial"/>
      <family val="2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393A3D"/>
      <name val="Calibri"/>
      <family val="2"/>
      <scheme val="minor"/>
    </font>
    <font>
      <sz val="12"/>
      <color rgb="FF333333"/>
      <name val="Calibri"/>
      <family val="2"/>
      <scheme val="minor"/>
    </font>
    <font>
      <sz val="12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1">
    <xf numFmtId="0" fontId="0" fillId="0" borderId="0" xfId="0"/>
    <xf numFmtId="0" fontId="1" fillId="0" borderId="0" xfId="0" applyFont="1"/>
    <xf numFmtId="14" fontId="0" fillId="0" borderId="0" xfId="0" applyNumberFormat="1"/>
    <xf numFmtId="44" fontId="0" fillId="0" borderId="0" xfId="1" applyFont="1"/>
    <xf numFmtId="0" fontId="3" fillId="0" borderId="0" xfId="0" applyFont="1"/>
    <xf numFmtId="164" fontId="0" fillId="0" borderId="0" xfId="1" applyNumberFormat="1" applyFont="1"/>
    <xf numFmtId="0" fontId="4" fillId="0" borderId="0" xfId="0" applyFont="1" applyAlignment="1">
      <alignment horizontal="left" vertical="center"/>
    </xf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0" borderId="0" xfId="0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Margin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Fruits!$D$8</c:f>
              <c:numCache>
                <c:formatCode>_("$"* #,##0_);_("$"* \(#,##0\);_("$"* "-"??_);_(@_)</c:formatCode>
                <c:ptCount val="1"/>
                <c:pt idx="0">
                  <c:v>12624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88-E24A-8FA7-D535CCB63DAF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Fruits!$D$10</c:f>
              <c:numCache>
                <c:formatCode>_("$"* #,##0_);_("$"* \(#,##0\);_("$"* "-"??_);_(@_)</c:formatCode>
                <c:ptCount val="1"/>
                <c:pt idx="0">
                  <c:v>10514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E88-E24A-8FA7-D535CCB63D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43008176"/>
        <c:axId val="243009824"/>
      </c:barChart>
      <c:catAx>
        <c:axId val="24300817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3009824"/>
        <c:crosses val="autoZero"/>
        <c:auto val="1"/>
        <c:lblAlgn val="ctr"/>
        <c:lblOffset val="100"/>
        <c:noMultiLvlLbl val="0"/>
      </c:catAx>
      <c:valAx>
        <c:axId val="243009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3008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162560</xdr:colOff>
      <xdr:row>9</xdr:row>
      <xdr:rowOff>121920</xdr:rowOff>
    </xdr:from>
    <xdr:to>
      <xdr:col>8</xdr:col>
      <xdr:colOff>386080</xdr:colOff>
      <xdr:row>20</xdr:row>
      <xdr:rowOff>172720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F5B8B98-C80E-B245-AFD7-E2AAC0E2CBD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2" Type="http://schemas.microsoft.com/office/2011/relationships/webextension" Target="webextension2.xml"/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0">
    <wetp:webextensionref xmlns:r="http://schemas.openxmlformats.org/officeDocument/2006/relationships" r:id="rId1"/>
  </wetp:taskpane>
  <wetp:taskpane dockstate="right" visibility="0" width="0" row="0">
    <wetp:webextensionref xmlns:r="http://schemas.openxmlformats.org/officeDocument/2006/relationships" r:id="rId2"/>
  </wetp:taskpane>
</wetp:taskpanes>
</file>

<file path=xl/webextensions/webextension1.xml><?xml version="1.0" encoding="utf-8"?>
<we:webextension xmlns:we="http://schemas.microsoft.com/office/webextensions/webextension/2010/11" id="{4ED80F1D-8968-2441-B922-F5BAEFF7944C}">
  <we:reference id="wa200000095" version="2.0.0.0" store="en-US" storeType="OMEX"/>
  <we:alternateReferences>
    <we:reference id="wa200000095" version="2.0.0.0" store="WA200000095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 val="1"/>
    </a:ext>
    <a:ext xmlns:a="http://schemas.openxmlformats.org/drawingml/2006/main" uri="{7C84B067-C214-45C3-A712-C9D94CD141B2}">
      <we:customFunctionIdList>
        <we:customFunctionIds>_xldudf_SCOTT_DESC</we:customFunctionIds>
        <we:customFunctionIds>_xldudf_SCOTT_GL</we:customFunctionIds>
        <we:customFunctionIds>_xldudf_SCOTT_COMRANGE</we:customFunctionIds>
        <we:customFunctionIds>_xldudf_SCOTT_ACCTNAME</we:customFunctionIds>
        <we:customFunctionIds>_xldudf_SCOTT_SUMTRANSACTIONS</we:customFunctionIds>
        <we:customFunctionIds>_xldudf_SCOTT_RANGE</we:customFunctionIds>
        <we:customFunctionIds>_xldudf_SCOTT_TRACK</we:customFunctionIds>
        <we:customFunctionIds>_xldudf_SCOTT_TRACKR</we:customFunctionIds>
        <we:customFunctionIds>_xldudf_SCOTT_TRACKM</we:customFunctionIds>
        <we:customFunctionIds>_xldudf_SCOTT_QCLASS</we:customFunctionIds>
        <we:customFunctionIds>_xldudf_SCOTT_QCLASSR</we:customFunctionIds>
        <we:customFunctionIds>_xldudf_SCOTT_QDEPT</we:customFunctionIds>
        <we:customFunctionIds>_xldudf_SCOTT_QDEPTR</we:customFunctionIds>
        <we:customFunctionIds>_xldudf_SCOTT_QCLASS_DEPT</we:customFunctionIds>
        <we:customFunctionIds>_xldudf_SCOTT_QCUSTOMER</we:customFunctionIds>
        <we:customFunctionIds>_xldudf_SCOTT_QBUDGET</we:customFunctionIds>
        <we:customFunctionIds>_xldudf_SCOTT_QBUDGETALL</we:customFunctionIds>
      </we:customFunctionIdList>
    </a:ext>
  </we:extLst>
</we:webextension>
</file>

<file path=xl/webextensions/webextension2.xml><?xml version="1.0" encoding="utf-8"?>
<we:webextension xmlns:we="http://schemas.microsoft.com/office/webextensions/webextension/2010/11" id="{399ACAF4-502B-6A4C-8375-0070358B1A5B}">
  <we:reference id="5e42f527-1e4a-47ea-b1ba-9d25c128385a" version="2.0.0.0" store="developer" storeType="Registry"/>
  <we:alternateReferences/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_xldudf_SSCOTT_DESC</we:customFunctionIds>
        <we:customFunctionIds>_xldudf_SSCOTT_GL</we:customFunctionIds>
        <we:customFunctionIds>_xldudf_SSCOTT_RANGE</we:customFunctionIds>
        <we:customFunctionIds>_xldudf_SSCOTT_XDESC</we:customFunctionIds>
        <we:customFunctionIds>_xldudf_SSCOTT_XGL</we:customFunctionIds>
        <we:customFunctionIds>_xldudf_SSCOTT_XRANGE</we:customFunctionIds>
        <we:customFunctionIds>_xldudf_SSCOTT_XTRACK</we:customFunctionIds>
        <we:customFunctionIds>_xldudf_SSCOTT_XTRACKR</we:customFunctionIds>
        <we:customFunctionIds>_xldudf_SSCOTT_XTRACKM</we:customFunctionIds>
        <we:customFunctionIds>_xldudf_SSCOTT_QCLASS</we:customFunctionIds>
        <we:customFunctionIds>_xldudf_SSCOTT_QCLASSR</we:customFunctionIds>
        <we:customFunctionIds>_xldudf_SSCOTT_QDEPT</we:customFunctionIds>
        <we:customFunctionIds>_xldudf_SSCOTT_QDEPTR</we:customFunctionIds>
        <we:customFunctionIds>_xldudf_SSCOTT_QCLASS_DEPT</we:customFunctionIds>
        <we:customFunctionIds>_xldudf_SSCOTT_QCUSTOMER</we:customFunctionIds>
        <we:customFunctionIds>_xldudf_SSCOTT_QBUDGET</we:customFunctionIds>
        <we:customFunctionIds>_xldudf_SSCOTT_QBUDGETALL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63A1EE-0A76-D94F-AA80-59158C402756}">
  <dimension ref="A1:K52"/>
  <sheetViews>
    <sheetView tabSelected="1" zoomScale="125" zoomScaleNormal="125" workbookViewId="0">
      <selection activeCell="B20" sqref="B20"/>
    </sheetView>
  </sheetViews>
  <sheetFormatPr baseColWidth="10" defaultRowHeight="16" x14ac:dyDescent="0.2"/>
  <cols>
    <col min="2" max="2" width="22.6640625" customWidth="1"/>
    <col min="3" max="3" width="7.5" customWidth="1"/>
    <col min="4" max="4" width="13.6640625" bestFit="1" customWidth="1"/>
    <col min="5" max="5" width="12.1640625" customWidth="1"/>
    <col min="6" max="7" width="13" bestFit="1" customWidth="1"/>
    <col min="8" max="8" width="14" customWidth="1"/>
    <col min="9" max="9" width="13.1640625" customWidth="1"/>
  </cols>
  <sheetData>
    <row r="1" spans="1:11" x14ac:dyDescent="0.2">
      <c r="A1" s="1"/>
      <c r="B1" t="s">
        <v>0</v>
      </c>
      <c r="C1" s="1">
        <v>128964</v>
      </c>
    </row>
    <row r="2" spans="1:11" x14ac:dyDescent="0.2">
      <c r="A2" s="2"/>
      <c r="B2" s="2"/>
      <c r="C2" s="1"/>
      <c r="E2" s="2">
        <v>44197</v>
      </c>
      <c r="F2" s="2">
        <v>44561</v>
      </c>
    </row>
    <row r="3" spans="1:11" ht="21" x14ac:dyDescent="0.25">
      <c r="C3" s="4" t="s">
        <v>1</v>
      </c>
    </row>
    <row r="4" spans="1:11" x14ac:dyDescent="0.2">
      <c r="C4" s="6" t="s">
        <v>4</v>
      </c>
      <c r="E4" s="10" t="s">
        <v>11</v>
      </c>
      <c r="F4" s="10" t="s">
        <v>7</v>
      </c>
      <c r="G4" s="10" t="s">
        <v>9</v>
      </c>
      <c r="I4" s="10" t="s">
        <v>12</v>
      </c>
    </row>
    <row r="5" spans="1:11" x14ac:dyDescent="0.2">
      <c r="F5" t="s">
        <v>8</v>
      </c>
    </row>
    <row r="6" spans="1:11" x14ac:dyDescent="0.2">
      <c r="C6" s="3"/>
      <c r="D6" t="s">
        <v>10</v>
      </c>
      <c r="E6" t="s">
        <v>21</v>
      </c>
      <c r="F6" t="s">
        <v>5</v>
      </c>
      <c r="G6" t="s">
        <v>6</v>
      </c>
      <c r="H6" t="s">
        <v>13</v>
      </c>
      <c r="I6" s="7" t="s">
        <v>16</v>
      </c>
      <c r="J6" s="8" t="s">
        <v>17</v>
      </c>
      <c r="K6" t="s">
        <v>18</v>
      </c>
    </row>
    <row r="8" spans="1:11" x14ac:dyDescent="0.2">
      <c r="A8">
        <v>4050</v>
      </c>
      <c r="B8" t="str" cm="1">
        <f t="array" ref="B8">_xldudf_SCOTT_DESC($C$1,A8)</f>
        <v>Sales / Revenue</v>
      </c>
      <c r="D8" s="5" cm="1">
        <f t="array" ref="D8">_xldudf_SCOTT_GL(C1,A8,E2,F2)</f>
        <v>12624</v>
      </c>
      <c r="E8" s="5" cm="1">
        <f t="array" ref="E8">_xldudf_SCOTT_QBUDGET($C$1,$E$6,A8,$E$2,$F$2)</f>
        <v>10800</v>
      </c>
      <c r="F8" s="5" cm="1">
        <f t="array" ref="F8">_xldudf_SCOTT_QDEPT($C$1,$A$8,F6,$E$2,$F$2)</f>
        <v>1647</v>
      </c>
      <c r="G8" s="5" cm="1">
        <f t="array" ref="G8">_xldudf_SCOTT_QCLASS(C1,A8,G6,E2,F2)</f>
        <v>4368</v>
      </c>
      <c r="H8" s="5" cm="1">
        <f t="array" ref="H8">_xldudf_SCOTT_QCUSTOMER($C$1,$A$8,H6,$E$2,$F$2)</f>
        <v>7674</v>
      </c>
      <c r="I8" s="5" cm="1">
        <f t="array" ref="I8">_xldudf_SCOTT_QCUSTOMER($C$1,$A$8,I6,$E$2,$F$2)</f>
        <v>650</v>
      </c>
      <c r="J8" s="5" cm="1">
        <f t="array" ref="J8">_xldudf_SCOTT_QCUSTOMER($C$1,$A$8,J6,$E$2,$F$2)</f>
        <v>600</v>
      </c>
      <c r="K8" s="5" cm="1">
        <f t="array" ref="K8">_xldudf_SCOTT_QCUSTOMER($C$1,$A$8,K6,$E$2,$F$2)</f>
        <v>2700</v>
      </c>
    </row>
    <row r="9" spans="1:11" x14ac:dyDescent="0.2">
      <c r="A9">
        <v>5010</v>
      </c>
      <c r="B9" t="str" cm="1">
        <f t="array" ref="B9">_xldudf_SCOTT_DESC($C$1,A9)</f>
        <v>Cost of goods sold</v>
      </c>
      <c r="D9" s="5" cm="1">
        <f t="array" ref="D9">_xldudf_SCOTT_GL($C$1,A9,$E$2,$F$2)*-1</f>
        <v>-2110</v>
      </c>
      <c r="E9" s="5" cm="1">
        <f t="array" ref="E9">_xldudf_SCOTT_QBUDGET($C$1,$E$6,A9,$E$2,$F$2)*-1</f>
        <v>-3600</v>
      </c>
      <c r="F9" s="5"/>
      <c r="G9" s="5"/>
      <c r="H9" s="5"/>
    </row>
    <row r="10" spans="1:11" x14ac:dyDescent="0.2">
      <c r="B10" t="s">
        <v>2</v>
      </c>
      <c r="D10" s="5">
        <f>D8+D9</f>
        <v>10514</v>
      </c>
      <c r="E10" s="5">
        <f>E8+E9</f>
        <v>7200</v>
      </c>
      <c r="F10" s="5"/>
      <c r="G10" s="5"/>
      <c r="H10" s="5"/>
    </row>
    <row r="11" spans="1:11" x14ac:dyDescent="0.2">
      <c r="D11" s="5"/>
      <c r="E11" s="5"/>
      <c r="F11" s="5"/>
      <c r="G11" s="5"/>
      <c r="H11" s="5"/>
    </row>
    <row r="12" spans="1:11" x14ac:dyDescent="0.2">
      <c r="A12">
        <v>5420</v>
      </c>
      <c r="B12" t="s">
        <v>15</v>
      </c>
      <c r="D12" s="5" cm="1">
        <f t="array" ref="D12">_xldudf_SCOTT_COMRANGE(C1,A12,A13,E2,F2)*-1</f>
        <v>-2050</v>
      </c>
      <c r="E12" s="5">
        <v>-2000</v>
      </c>
      <c r="F12" s="5"/>
      <c r="G12" s="5"/>
      <c r="H12" s="5"/>
    </row>
    <row r="13" spans="1:11" x14ac:dyDescent="0.2">
      <c r="A13">
        <v>5500</v>
      </c>
      <c r="D13" s="5"/>
      <c r="E13" s="5"/>
      <c r="F13" s="5"/>
      <c r="G13" s="5"/>
      <c r="H13" s="5"/>
    </row>
    <row r="14" spans="1:11" x14ac:dyDescent="0.2">
      <c r="B14" t="s">
        <v>3</v>
      </c>
      <c r="D14" s="5">
        <f>D10+D12</f>
        <v>8464</v>
      </c>
      <c r="E14" s="5">
        <f>E10+E12</f>
        <v>5200</v>
      </c>
      <c r="F14" s="5"/>
      <c r="G14" s="5"/>
      <c r="H14" s="5"/>
    </row>
    <row r="18" spans="4:4" x14ac:dyDescent="0.2">
      <c r="D18" s="2"/>
    </row>
    <row r="49" spans="2:6" x14ac:dyDescent="0.2">
      <c r="B49" t="s">
        <v>13</v>
      </c>
      <c r="D49" s="9" t="s">
        <v>19</v>
      </c>
      <c r="E49" t="s">
        <v>6</v>
      </c>
      <c r="F49" t="s">
        <v>14</v>
      </c>
    </row>
    <row r="50" spans="2:6" x14ac:dyDescent="0.2">
      <c r="B50" s="7" t="s">
        <v>16</v>
      </c>
      <c r="D50" t="s">
        <v>5</v>
      </c>
      <c r="E50" t="s">
        <v>20</v>
      </c>
      <c r="F50" t="s">
        <v>21</v>
      </c>
    </row>
    <row r="51" spans="2:6" x14ac:dyDescent="0.2">
      <c r="B51" s="8" t="s">
        <v>17</v>
      </c>
    </row>
    <row r="52" spans="2:6" x14ac:dyDescent="0.2">
      <c r="B52" t="s">
        <v>18</v>
      </c>
    </row>
  </sheetData>
  <dataValidations count="4">
    <dataValidation type="list" allowBlank="1" showInputMessage="1" showErrorMessage="1" sqref="K6" xr:uid="{B728CAFC-4F7A-1A41-9B03-6986885EF12A}">
      <formula1>$B$49:$B$52</formula1>
    </dataValidation>
    <dataValidation type="list" allowBlank="1" showInputMessage="1" showErrorMessage="1" sqref="F6" xr:uid="{6DC5616B-299B-7C43-ABCC-9F14D730087A}">
      <formula1>$D$49:$D$50</formula1>
    </dataValidation>
    <dataValidation type="list" allowBlank="1" showInputMessage="1" showErrorMessage="1" sqref="G6" xr:uid="{48A13312-8102-8745-B932-51074A035130}">
      <formula1>$E$49:$E$50</formula1>
    </dataValidation>
    <dataValidation type="list" allowBlank="1" showInputMessage="1" showErrorMessage="1" sqref="E6" xr:uid="{8C596612-6CD7-C541-A217-FF49DE3AB0C9}">
      <formula1>$F$49:$F$50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Fruits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 Miller</dc:creator>
  <cp:lastModifiedBy>Scott Miller</cp:lastModifiedBy>
  <dcterms:created xsi:type="dcterms:W3CDTF">2021-08-12T13:45:53Z</dcterms:created>
  <dcterms:modified xsi:type="dcterms:W3CDTF">2021-10-26T14:35:45Z</dcterms:modified>
</cp:coreProperties>
</file>